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доходы" sheetId="1" r:id="rId1"/>
    <sheet name="расход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9" i="1"/>
  <c r="H9" i="2"/>
  <c r="F11" i="2" l="1"/>
  <c r="F9" i="2"/>
  <c r="F13" i="1" l="1"/>
  <c r="F12" i="1"/>
  <c r="D19" i="1"/>
  <c r="D13" i="1"/>
  <c r="D12" i="1"/>
  <c r="E16" i="1"/>
  <c r="C16" i="1"/>
  <c r="B16" i="1"/>
  <c r="H18" i="1" l="1"/>
  <c r="H17" i="1"/>
  <c r="F17" i="1"/>
  <c r="F18" i="1"/>
  <c r="F19" i="1"/>
  <c r="D18" i="1"/>
  <c r="D17" i="1"/>
  <c r="D9" i="2" l="1"/>
  <c r="D8" i="2"/>
  <c r="H13" i="1"/>
  <c r="B12" i="1"/>
  <c r="F12" i="2" l="1"/>
  <c r="D12" i="2"/>
  <c r="H12" i="2" l="1"/>
  <c r="H11" i="2"/>
  <c r="D7" i="2"/>
  <c r="D13" i="2"/>
  <c r="D6" i="2"/>
  <c r="H9" i="1"/>
  <c r="G12" i="1"/>
  <c r="E12" i="1"/>
  <c r="C12" i="1"/>
  <c r="F9" i="1"/>
  <c r="D9" i="1"/>
  <c r="H12" i="1" l="1"/>
  <c r="H7" i="2"/>
  <c r="H13" i="2"/>
  <c r="H6" i="2"/>
  <c r="G15" i="2"/>
  <c r="F7" i="2"/>
  <c r="F13" i="2"/>
  <c r="F6" i="2"/>
  <c r="E15" i="2"/>
  <c r="C15" i="2"/>
  <c r="B15" i="2"/>
  <c r="H15" i="2" l="1"/>
  <c r="F15" i="2"/>
  <c r="D15" i="2"/>
  <c r="D8" i="1"/>
  <c r="D11" i="1"/>
  <c r="H8" i="1" l="1"/>
  <c r="H10" i="1"/>
  <c r="H11" i="1"/>
  <c r="H15" i="1"/>
  <c r="H16" i="1"/>
  <c r="F8" i="1"/>
  <c r="F10" i="1"/>
  <c r="F11" i="1"/>
  <c r="F15" i="1"/>
  <c r="F16" i="1"/>
  <c r="D16" i="1"/>
  <c r="B7" i="1"/>
  <c r="B6" i="1" s="1"/>
  <c r="B5" i="1" s="1"/>
  <c r="C7" i="1"/>
  <c r="C6" i="1" s="1"/>
  <c r="E7" i="1"/>
  <c r="E6" i="1" s="1"/>
  <c r="G7" i="1"/>
  <c r="G6" i="1" s="1"/>
  <c r="G5" i="1" s="1"/>
  <c r="H6" i="1" l="1"/>
  <c r="E5" i="1"/>
  <c r="H5" i="1" s="1"/>
  <c r="D6" i="1"/>
  <c r="F6" i="1"/>
  <c r="C5" i="1"/>
  <c r="H7" i="1"/>
  <c r="F7" i="1"/>
  <c r="D7" i="1"/>
  <c r="F5" i="1" l="1"/>
  <c r="D5" i="1"/>
</calcChain>
</file>

<file path=xl/sharedStrings.xml><?xml version="1.0" encoding="utf-8"?>
<sst xmlns="http://schemas.openxmlformats.org/spreadsheetml/2006/main" count="55" uniqueCount="43">
  <si>
    <t>Наименование</t>
  </si>
  <si>
    <t>прогноз</t>
  </si>
  <si>
    <t>2022 год</t>
  </si>
  <si>
    <t>Доходы всего</t>
  </si>
  <si>
    <t>Налоговые и неналоговые доходы, всего</t>
  </si>
  <si>
    <t>Налоговые доходы, из них:</t>
  </si>
  <si>
    <t>Налог на доходы физических лиц</t>
  </si>
  <si>
    <t>Единый сельскохозяйственный налог</t>
  </si>
  <si>
    <t>Налог на имущество физических лиц</t>
  </si>
  <si>
    <t>Земельный налог</t>
  </si>
  <si>
    <t>Неналоговые доходы, из них:</t>
  </si>
  <si>
    <t>Прочие неналоговые доходы</t>
  </si>
  <si>
    <t>Приложение 1.</t>
  </si>
  <si>
    <t>Наименование раздела классификации расходов</t>
  </si>
  <si>
    <t>01 Общегосударственные вопросы</t>
  </si>
  <si>
    <t>02 Национальная оборона</t>
  </si>
  <si>
    <t>05 Жилищно-коммунальное хозяйство</t>
  </si>
  <si>
    <t>08 Культура и кинематография</t>
  </si>
  <si>
    <t>10 Социальная политика</t>
  </si>
  <si>
    <t>14 МБТ общего характера бюжетам бюжетной системы РФ</t>
  </si>
  <si>
    <t>Условно утверждаемые расходы</t>
  </si>
  <si>
    <t>Всего расходов</t>
  </si>
  <si>
    <t xml:space="preserve">                                                                               Приложение 2</t>
  </si>
  <si>
    <t>Доходы от использования имущества, находящегося в государственной и муниципальной собственности</t>
  </si>
  <si>
    <t>07 Образование</t>
  </si>
  <si>
    <t>Доходы от продажи материальных и нематериальных активов</t>
  </si>
  <si>
    <t>2023 год</t>
  </si>
  <si>
    <t>к 2022 г., в %</t>
  </si>
  <si>
    <t>03 Национальная безопасность и правоохранительная деятельность</t>
  </si>
  <si>
    <t>Безмозмездные поступления всего в т.ч.: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</si>
  <si>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</si>
  <si>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</si>
  <si>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безвозмездные поступления в бюджеты сельских поселений от бюджетов муниципальных районов</t>
  </si>
  <si>
    <t>Основные показатели проекта Решения о бюджете МО-СП "Малокуналейское" на 2022-2024 г.г.</t>
  </si>
  <si>
    <t>Ожидаемое исполнение 2021 год</t>
  </si>
  <si>
    <t>2024 год</t>
  </si>
  <si>
    <t>к ожид. исполн. 2021 г., в %</t>
  </si>
  <si>
    <t>к 2022г., в %</t>
  </si>
  <si>
    <t>к 2023 г., в %</t>
  </si>
  <si>
    <t>2,6 р.</t>
  </si>
  <si>
    <t>15,4 р.</t>
  </si>
  <si>
    <t xml:space="preserve">26,7 р. </t>
  </si>
  <si>
    <t>2,0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</si>
</sst>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164" fontId="3" fillId="0" borderId="1" xfId="0" applyNumberFormat="1" applyFont="1" applyBorder="1"/>
    <xf numFmtId="164" fontId="2" fillId="0" borderId="1" xfId="0" applyNumberFormat="1" applyFont="1" applyBorder="1"/>
    <xf numFmtId="0" fontId="2" fillId="0" borderId="0" xfId="0" applyFont="1"/>
    <xf numFmtId="164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vertical="top" wrapText="1"/>
    </xf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2" fontId="2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G17" sqref="G17"/>
    </sheetView>
  </sheetViews>
  <sheetFormatPr defaultRowHeight="15" x14ac:dyDescent="0.25"/>
  <cols>
    <col min="1" max="1" width="42.28515625" customWidth="1"/>
    <col min="8" max="8" width="12" customWidth="1"/>
  </cols>
  <sheetData>
    <row r="1" spans="1:9" ht="18.75" x14ac:dyDescent="0.3">
      <c r="F1" s="17" t="s">
        <v>12</v>
      </c>
      <c r="G1" s="17"/>
      <c r="H1" s="17"/>
    </row>
    <row r="2" spans="1:9" ht="18.75" x14ac:dyDescent="0.3">
      <c r="A2" s="1" t="s">
        <v>33</v>
      </c>
    </row>
    <row r="3" spans="1:9" ht="75" customHeight="1" x14ac:dyDescent="0.25">
      <c r="A3" s="18" t="s">
        <v>0</v>
      </c>
      <c r="B3" s="16" t="s">
        <v>34</v>
      </c>
      <c r="C3" s="16" t="s">
        <v>2</v>
      </c>
      <c r="D3" s="16"/>
      <c r="E3" s="16" t="s">
        <v>26</v>
      </c>
      <c r="F3" s="16"/>
      <c r="G3" s="16" t="s">
        <v>35</v>
      </c>
      <c r="H3" s="16"/>
    </row>
    <row r="4" spans="1:9" ht="57" x14ac:dyDescent="0.25">
      <c r="A4" s="18"/>
      <c r="B4" s="16"/>
      <c r="C4" s="4" t="s">
        <v>1</v>
      </c>
      <c r="D4" s="4" t="s">
        <v>36</v>
      </c>
      <c r="E4" s="4" t="s">
        <v>1</v>
      </c>
      <c r="F4" s="4" t="s">
        <v>37</v>
      </c>
      <c r="G4" s="4" t="s">
        <v>1</v>
      </c>
      <c r="H4" s="4" t="s">
        <v>38</v>
      </c>
    </row>
    <row r="5" spans="1:9" x14ac:dyDescent="0.25">
      <c r="A5" s="5" t="s">
        <v>3</v>
      </c>
      <c r="B5" s="6">
        <f>B6+B16</f>
        <v>3744.9999999999995</v>
      </c>
      <c r="C5" s="6">
        <f>C6+C16</f>
        <v>2464.1</v>
      </c>
      <c r="D5" s="6">
        <f>C5/B5*100</f>
        <v>65.797062750333779</v>
      </c>
      <c r="E5" s="6">
        <f>E6+E16</f>
        <v>2477.4000000000005</v>
      </c>
      <c r="F5" s="6">
        <f>E5/C5*100</f>
        <v>100.53975082180109</v>
      </c>
      <c r="G5" s="6">
        <f>G6+G16</f>
        <v>2535.1999999999998</v>
      </c>
      <c r="H5" s="6">
        <f>G5/E5*100</f>
        <v>102.3330911439412</v>
      </c>
    </row>
    <row r="6" spans="1:9" ht="28.5" x14ac:dyDescent="0.25">
      <c r="A6" s="4" t="s">
        <v>4</v>
      </c>
      <c r="B6" s="6">
        <f>B7+B12</f>
        <v>1198.0999999999999</v>
      </c>
      <c r="C6" s="6">
        <f>C7+C12</f>
        <v>1382.3</v>
      </c>
      <c r="D6" s="6">
        <f>C6/B6*100</f>
        <v>115.37434270928972</v>
      </c>
      <c r="E6" s="6">
        <f>E7+E12</f>
        <v>1390.5000000000002</v>
      </c>
      <c r="F6" s="6">
        <f>E6/C6*100</f>
        <v>100.59321420820373</v>
      </c>
      <c r="G6" s="6">
        <f>G7+G12</f>
        <v>1443.7</v>
      </c>
      <c r="H6" s="6">
        <f>G6/E6*100</f>
        <v>103.82596188421429</v>
      </c>
    </row>
    <row r="7" spans="1:9" x14ac:dyDescent="0.25">
      <c r="A7" s="5" t="s">
        <v>5</v>
      </c>
      <c r="B7" s="6">
        <f t="shared" ref="B7:G7" si="0">B8+B9+B10+B11</f>
        <v>884</v>
      </c>
      <c r="C7" s="6">
        <f t="shared" si="0"/>
        <v>1260.5</v>
      </c>
      <c r="D7" s="6">
        <f t="shared" ref="D7:D16" si="1">C7/B7*100</f>
        <v>142.59049773755657</v>
      </c>
      <c r="E7" s="6">
        <f t="shared" si="0"/>
        <v>1262.3000000000002</v>
      </c>
      <c r="F7" s="6">
        <f t="shared" ref="F7:F19" si="2">E7/C7*100</f>
        <v>100.1428004760016</v>
      </c>
      <c r="G7" s="6">
        <f t="shared" si="0"/>
        <v>1327.4</v>
      </c>
      <c r="H7" s="6">
        <f t="shared" ref="H7:H19" si="3">G7/E7*100</f>
        <v>105.15725263408065</v>
      </c>
    </row>
    <row r="8" spans="1:9" x14ac:dyDescent="0.25">
      <c r="A8" s="3" t="s">
        <v>6</v>
      </c>
      <c r="B8" s="7">
        <v>108</v>
      </c>
      <c r="C8" s="7">
        <v>97.4</v>
      </c>
      <c r="D8" s="7">
        <f t="shared" si="1"/>
        <v>90.18518518518519</v>
      </c>
      <c r="E8" s="7">
        <v>99.2</v>
      </c>
      <c r="F8" s="7">
        <f t="shared" si="2"/>
        <v>101.84804928131416</v>
      </c>
      <c r="G8" s="7">
        <v>101.2</v>
      </c>
      <c r="H8" s="7">
        <f t="shared" si="3"/>
        <v>102.01612903225808</v>
      </c>
    </row>
    <row r="9" spans="1:9" x14ac:dyDescent="0.25">
      <c r="A9" s="3" t="s">
        <v>7</v>
      </c>
      <c r="B9" s="7">
        <v>16</v>
      </c>
      <c r="C9" s="7">
        <v>1</v>
      </c>
      <c r="D9" s="7">
        <f>C9/B9*100</f>
        <v>6.25</v>
      </c>
      <c r="E9" s="7">
        <v>1.1000000000000001</v>
      </c>
      <c r="F9" s="7">
        <f>E9/C9*100</f>
        <v>110.00000000000001</v>
      </c>
      <c r="G9" s="7">
        <v>1.2</v>
      </c>
      <c r="H9" s="7">
        <f>G9/E9*100</f>
        <v>109.09090909090908</v>
      </c>
    </row>
    <row r="10" spans="1:9" x14ac:dyDescent="0.25">
      <c r="A10" s="3" t="s">
        <v>8</v>
      </c>
      <c r="B10" s="7">
        <v>60</v>
      </c>
      <c r="C10" s="7">
        <v>157.30000000000001</v>
      </c>
      <c r="D10" s="10" t="s">
        <v>39</v>
      </c>
      <c r="E10" s="7">
        <v>157.30000000000001</v>
      </c>
      <c r="F10" s="7">
        <f t="shared" si="2"/>
        <v>100</v>
      </c>
      <c r="G10" s="7">
        <v>166.6</v>
      </c>
      <c r="H10" s="7">
        <f t="shared" si="3"/>
        <v>105.91226954863318</v>
      </c>
    </row>
    <row r="11" spans="1:9" x14ac:dyDescent="0.25">
      <c r="A11" s="3" t="s">
        <v>9</v>
      </c>
      <c r="B11" s="7">
        <v>700</v>
      </c>
      <c r="C11" s="7">
        <v>1004.8</v>
      </c>
      <c r="D11" s="7">
        <f t="shared" si="1"/>
        <v>143.54285714285712</v>
      </c>
      <c r="E11" s="7">
        <v>1004.7</v>
      </c>
      <c r="F11" s="7">
        <f t="shared" si="2"/>
        <v>99.990047770700642</v>
      </c>
      <c r="G11" s="7">
        <v>1058.4000000000001</v>
      </c>
      <c r="H11" s="7">
        <f t="shared" si="3"/>
        <v>105.34487906837862</v>
      </c>
    </row>
    <row r="12" spans="1:9" x14ac:dyDescent="0.25">
      <c r="A12" s="5" t="s">
        <v>10</v>
      </c>
      <c r="B12" s="6">
        <f>B13+B15+B14</f>
        <v>314.09999999999997</v>
      </c>
      <c r="C12" s="6">
        <f>C13+C15</f>
        <v>121.8</v>
      </c>
      <c r="D12" s="6">
        <f t="shared" si="1"/>
        <v>38.777459407831905</v>
      </c>
      <c r="E12" s="6">
        <f>E13+E15</f>
        <v>128.19999999999999</v>
      </c>
      <c r="F12" s="6">
        <f t="shared" si="2"/>
        <v>105.25451559934318</v>
      </c>
      <c r="G12" s="6">
        <f>G13+G15</f>
        <v>116.3</v>
      </c>
      <c r="H12" s="6">
        <f t="shared" si="3"/>
        <v>90.717628705148215</v>
      </c>
    </row>
    <row r="13" spans="1:9" ht="45" x14ac:dyDescent="0.25">
      <c r="A13" s="2" t="s">
        <v>23</v>
      </c>
      <c r="B13" s="7">
        <v>150.69999999999999</v>
      </c>
      <c r="C13" s="7">
        <v>114.8</v>
      </c>
      <c r="D13" s="9">
        <f>C13/B13*100</f>
        <v>76.177836761778366</v>
      </c>
      <c r="E13" s="7">
        <v>121.2</v>
      </c>
      <c r="F13" s="7">
        <f>E13/C13*100</f>
        <v>105.57491289198606</v>
      </c>
      <c r="G13" s="7">
        <v>109.3</v>
      </c>
      <c r="H13" s="7">
        <f t="shared" si="3"/>
        <v>90.181518151815183</v>
      </c>
    </row>
    <row r="14" spans="1:9" ht="30" x14ac:dyDescent="0.25">
      <c r="A14" s="2" t="s">
        <v>25</v>
      </c>
      <c r="B14" s="7">
        <v>55.4</v>
      </c>
      <c r="C14" s="7">
        <v>0</v>
      </c>
      <c r="D14" s="9">
        <v>0</v>
      </c>
      <c r="E14" s="7">
        <v>0</v>
      </c>
      <c r="F14" s="7">
        <v>0</v>
      </c>
      <c r="G14" s="7">
        <v>0</v>
      </c>
      <c r="H14" s="7">
        <v>0</v>
      </c>
    </row>
    <row r="15" spans="1:9" x14ac:dyDescent="0.25">
      <c r="A15" s="3" t="s">
        <v>11</v>
      </c>
      <c r="B15" s="7">
        <v>108</v>
      </c>
      <c r="C15" s="7">
        <v>7</v>
      </c>
      <c r="D15" s="10" t="s">
        <v>40</v>
      </c>
      <c r="E15" s="7">
        <v>7</v>
      </c>
      <c r="F15" s="7">
        <f t="shared" si="2"/>
        <v>100</v>
      </c>
      <c r="G15" s="7">
        <v>7</v>
      </c>
      <c r="H15" s="7">
        <f t="shared" si="3"/>
        <v>100</v>
      </c>
    </row>
    <row r="16" spans="1:9" x14ac:dyDescent="0.25">
      <c r="A16" s="5" t="s">
        <v>29</v>
      </c>
      <c r="B16" s="6">
        <f>B17+B18+B19</f>
        <v>2546.8999999999996</v>
      </c>
      <c r="C16" s="6">
        <f>C17+C18+C19</f>
        <v>1081.8</v>
      </c>
      <c r="D16" s="6">
        <f t="shared" si="1"/>
        <v>42.475165887942204</v>
      </c>
      <c r="E16" s="6">
        <f>E17+E18+E19</f>
        <v>1086.9000000000001</v>
      </c>
      <c r="F16" s="6">
        <f t="shared" si="2"/>
        <v>100.47143649473102</v>
      </c>
      <c r="G16" s="6">
        <f>G17+G18+G19</f>
        <v>1091.5</v>
      </c>
      <c r="H16" s="6">
        <f t="shared" si="3"/>
        <v>100.42322200754438</v>
      </c>
      <c r="I16" s="12"/>
    </row>
    <row r="17" spans="1:8" ht="30" x14ac:dyDescent="0.25">
      <c r="A17" s="2" t="s">
        <v>30</v>
      </c>
      <c r="B17" s="7">
        <v>695.8</v>
      </c>
      <c r="C17" s="7">
        <v>634.9</v>
      </c>
      <c r="D17" s="7">
        <f>C17/B17*100</f>
        <v>91.247484909456745</v>
      </c>
      <c r="E17" s="7">
        <v>636.1</v>
      </c>
      <c r="F17" s="7">
        <f t="shared" si="2"/>
        <v>100.18900614269965</v>
      </c>
      <c r="G17" s="7">
        <v>635.29999999999995</v>
      </c>
      <c r="H17" s="7">
        <f t="shared" si="3"/>
        <v>99.874233611067424</v>
      </c>
    </row>
    <row r="18" spans="1:8" ht="60" x14ac:dyDescent="0.25">
      <c r="A18" s="2" t="s">
        <v>31</v>
      </c>
      <c r="B18" s="7">
        <v>141.30000000000001</v>
      </c>
      <c r="C18" s="7">
        <v>146.9</v>
      </c>
      <c r="D18" s="7">
        <f t="shared" ref="D18:D19" si="4">C18/B18*100</f>
        <v>103.96319886765745</v>
      </c>
      <c r="E18" s="7">
        <v>150.80000000000001</v>
      </c>
      <c r="F18" s="7">
        <f t="shared" si="2"/>
        <v>102.65486725663717</v>
      </c>
      <c r="G18" s="7">
        <v>156.19999999999999</v>
      </c>
      <c r="H18" s="7">
        <f t="shared" si="3"/>
        <v>103.58090185676392</v>
      </c>
    </row>
    <row r="19" spans="1:8" ht="45" x14ac:dyDescent="0.25">
      <c r="A19" s="2" t="s">
        <v>32</v>
      </c>
      <c r="B19" s="7">
        <v>1709.8</v>
      </c>
      <c r="C19" s="7">
        <v>300</v>
      </c>
      <c r="D19" s="7">
        <f t="shared" si="4"/>
        <v>17.545911802550009</v>
      </c>
      <c r="E19" s="7">
        <v>300</v>
      </c>
      <c r="F19" s="7">
        <f t="shared" si="2"/>
        <v>100</v>
      </c>
      <c r="G19" s="7">
        <v>300</v>
      </c>
      <c r="H19" s="7">
        <f t="shared" si="3"/>
        <v>100</v>
      </c>
    </row>
  </sheetData>
  <mergeCells count="6">
    <mergeCell ref="G3:H3"/>
    <mergeCell ref="F1:H1"/>
    <mergeCell ref="C3:D3"/>
    <mergeCell ref="A3:A4"/>
    <mergeCell ref="B3:B4"/>
    <mergeCell ref="E3:F3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workbookViewId="0">
      <selection activeCell="M19" sqref="M19"/>
    </sheetView>
  </sheetViews>
  <sheetFormatPr defaultRowHeight="15" x14ac:dyDescent="0.25"/>
  <cols>
    <col min="1" max="1" width="34.42578125" customWidth="1"/>
    <col min="2" max="2" width="10.7109375" customWidth="1"/>
    <col min="12" max="12" width="10.85546875" customWidth="1"/>
  </cols>
  <sheetData>
    <row r="1" spans="1:13" ht="15.75" x14ac:dyDescent="0.25">
      <c r="A1" s="19" t="s">
        <v>22</v>
      </c>
      <c r="B1" s="19"/>
      <c r="C1" s="19"/>
      <c r="D1" s="19"/>
      <c r="E1" s="19"/>
      <c r="F1" s="19"/>
      <c r="G1" s="19"/>
      <c r="H1" s="19"/>
      <c r="I1" s="15"/>
      <c r="J1" s="15"/>
      <c r="K1" s="15"/>
      <c r="L1" s="15"/>
      <c r="M1" s="15"/>
    </row>
    <row r="2" spans="1:13" ht="15.75" x14ac:dyDescent="0.25">
      <c r="A2" s="13" t="s">
        <v>33</v>
      </c>
      <c r="B2" s="14"/>
      <c r="C2" s="14"/>
      <c r="D2" s="14"/>
      <c r="E2" s="14"/>
      <c r="F2" s="14"/>
      <c r="G2" s="14"/>
      <c r="H2" s="14"/>
      <c r="I2" s="14"/>
      <c r="J2" s="14"/>
    </row>
    <row r="4" spans="1:13" ht="30" customHeight="1" x14ac:dyDescent="0.25">
      <c r="A4" s="18" t="s">
        <v>13</v>
      </c>
      <c r="B4" s="16" t="s">
        <v>34</v>
      </c>
      <c r="C4" s="16" t="s">
        <v>2</v>
      </c>
      <c r="D4" s="16"/>
      <c r="E4" s="16" t="s">
        <v>26</v>
      </c>
      <c r="F4" s="16"/>
      <c r="G4" s="16" t="s">
        <v>35</v>
      </c>
      <c r="H4" s="16"/>
      <c r="I4" s="8"/>
      <c r="J4" s="8"/>
      <c r="K4" s="8"/>
      <c r="L4" s="8"/>
      <c r="M4" s="8"/>
    </row>
    <row r="5" spans="1:13" ht="57" x14ac:dyDescent="0.25">
      <c r="A5" s="18"/>
      <c r="B5" s="16"/>
      <c r="C5" s="4" t="s">
        <v>1</v>
      </c>
      <c r="D5" s="4" t="s">
        <v>36</v>
      </c>
      <c r="E5" s="4" t="s">
        <v>1</v>
      </c>
      <c r="F5" s="4" t="s">
        <v>27</v>
      </c>
      <c r="G5" s="4" t="s">
        <v>1</v>
      </c>
      <c r="H5" s="4" t="s">
        <v>38</v>
      </c>
      <c r="I5" s="8"/>
      <c r="J5" s="8"/>
      <c r="K5" s="8"/>
      <c r="L5" s="8"/>
      <c r="M5" s="8"/>
    </row>
    <row r="6" spans="1:13" x14ac:dyDescent="0.25">
      <c r="A6" s="3" t="s">
        <v>14</v>
      </c>
      <c r="B6" s="7">
        <v>2312.4</v>
      </c>
      <c r="C6" s="7">
        <v>1803.8</v>
      </c>
      <c r="D6" s="7">
        <f>C6/B6*100</f>
        <v>78.005535374502671</v>
      </c>
      <c r="E6" s="7">
        <v>1740.2</v>
      </c>
      <c r="F6" s="7">
        <f>E6/C6*100</f>
        <v>96.474110211775141</v>
      </c>
      <c r="G6" s="7">
        <v>1731.6</v>
      </c>
      <c r="H6" s="7">
        <f>G6/E6*100</f>
        <v>99.505803930582687</v>
      </c>
      <c r="I6" s="8"/>
      <c r="J6" s="8"/>
      <c r="K6" s="8"/>
      <c r="L6" s="8"/>
      <c r="M6" s="8"/>
    </row>
    <row r="7" spans="1:13" x14ac:dyDescent="0.25">
      <c r="A7" s="3" t="s">
        <v>15</v>
      </c>
      <c r="B7" s="7">
        <v>141.30000000000001</v>
      </c>
      <c r="C7" s="7">
        <v>146.9</v>
      </c>
      <c r="D7" s="7">
        <f t="shared" ref="D7:D13" si="0">C7/B7*100</f>
        <v>103.96319886765745</v>
      </c>
      <c r="E7" s="7">
        <v>150.80000000000001</v>
      </c>
      <c r="F7" s="7">
        <f t="shared" ref="F7:F15" si="1">E7/C7*100</f>
        <v>102.65486725663717</v>
      </c>
      <c r="G7" s="7">
        <v>156.19999999999999</v>
      </c>
      <c r="H7" s="7">
        <f t="shared" ref="H7:H15" si="2">G7/E7*100</f>
        <v>103.58090185676392</v>
      </c>
      <c r="I7" s="8"/>
      <c r="J7" s="8"/>
      <c r="K7" s="8"/>
      <c r="L7" s="8"/>
      <c r="M7" s="8"/>
    </row>
    <row r="8" spans="1:13" ht="30" x14ac:dyDescent="0.25">
      <c r="A8" s="11" t="s">
        <v>28</v>
      </c>
      <c r="B8" s="7">
        <v>10.8</v>
      </c>
      <c r="C8" s="7">
        <v>0</v>
      </c>
      <c r="D8" s="7">
        <f t="shared" si="0"/>
        <v>0</v>
      </c>
      <c r="E8" s="7">
        <v>0</v>
      </c>
      <c r="F8" s="7">
        <v>0</v>
      </c>
      <c r="G8" s="7">
        <v>0</v>
      </c>
      <c r="H8" s="7">
        <v>0</v>
      </c>
      <c r="I8" s="8"/>
      <c r="J8" s="8"/>
      <c r="K8" s="8"/>
      <c r="L8" s="8"/>
      <c r="M8" s="8"/>
    </row>
    <row r="9" spans="1:13" x14ac:dyDescent="0.25">
      <c r="A9" s="3" t="s">
        <v>16</v>
      </c>
      <c r="B9" s="7">
        <v>689</v>
      </c>
      <c r="C9" s="7">
        <v>307</v>
      </c>
      <c r="D9" s="7">
        <f t="shared" si="0"/>
        <v>44.557329462989841</v>
      </c>
      <c r="E9" s="7">
        <v>307</v>
      </c>
      <c r="F9" s="9">
        <f>E9/C9*100</f>
        <v>100</v>
      </c>
      <c r="G9" s="7">
        <v>307</v>
      </c>
      <c r="H9" s="20">
        <f>G9/E9*100</f>
        <v>100</v>
      </c>
      <c r="I9" s="8"/>
      <c r="J9" s="8"/>
      <c r="K9" s="8"/>
      <c r="L9" s="8"/>
      <c r="M9" s="8"/>
    </row>
    <row r="10" spans="1:13" x14ac:dyDescent="0.25">
      <c r="A10" s="3" t="s">
        <v>24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8"/>
      <c r="J10" s="8"/>
      <c r="K10" s="8"/>
      <c r="L10" s="8"/>
      <c r="M10" s="8"/>
    </row>
    <row r="11" spans="1:13" x14ac:dyDescent="0.25">
      <c r="A11" s="3" t="s">
        <v>17</v>
      </c>
      <c r="B11" s="7">
        <v>935</v>
      </c>
      <c r="C11" s="7">
        <v>35</v>
      </c>
      <c r="D11" s="10" t="s">
        <v>41</v>
      </c>
      <c r="E11" s="7">
        <v>40</v>
      </c>
      <c r="F11" s="7">
        <f>E11/C11*100</f>
        <v>114.28571428571428</v>
      </c>
      <c r="G11" s="7">
        <v>40</v>
      </c>
      <c r="H11" s="7">
        <f>G11/E11*100</f>
        <v>100</v>
      </c>
      <c r="I11" s="8"/>
      <c r="J11" s="8"/>
      <c r="K11" s="8"/>
      <c r="L11" s="8"/>
      <c r="M11" s="8"/>
    </row>
    <row r="12" spans="1:13" x14ac:dyDescent="0.25">
      <c r="A12" s="3" t="s">
        <v>18</v>
      </c>
      <c r="B12" s="7">
        <v>130</v>
      </c>
      <c r="C12" s="7">
        <v>130</v>
      </c>
      <c r="D12" s="7">
        <f t="shared" si="0"/>
        <v>100</v>
      </c>
      <c r="E12" s="7">
        <v>140</v>
      </c>
      <c r="F12" s="7">
        <f t="shared" si="1"/>
        <v>107.69230769230769</v>
      </c>
      <c r="G12" s="7">
        <v>140</v>
      </c>
      <c r="H12" s="7">
        <f>G12/E12*100</f>
        <v>100</v>
      </c>
      <c r="I12" s="8"/>
      <c r="J12" s="8"/>
      <c r="K12" s="8"/>
      <c r="L12" s="8"/>
      <c r="M12" s="8"/>
    </row>
    <row r="13" spans="1:13" ht="30" x14ac:dyDescent="0.25">
      <c r="A13" s="2" t="s">
        <v>19</v>
      </c>
      <c r="B13" s="7">
        <v>41.4</v>
      </c>
      <c r="C13" s="7">
        <v>41.4</v>
      </c>
      <c r="D13" s="7">
        <f t="shared" si="0"/>
        <v>100</v>
      </c>
      <c r="E13" s="7">
        <v>41.4</v>
      </c>
      <c r="F13" s="7">
        <f t="shared" si="1"/>
        <v>100</v>
      </c>
      <c r="G13" s="7">
        <v>41.4</v>
      </c>
      <c r="H13" s="7">
        <f t="shared" si="2"/>
        <v>100</v>
      </c>
      <c r="I13" s="8"/>
      <c r="J13" s="8"/>
      <c r="K13" s="8"/>
      <c r="L13" s="8"/>
      <c r="M13" s="8"/>
    </row>
    <row r="14" spans="1:13" x14ac:dyDescent="0.25">
      <c r="A14" s="3" t="s">
        <v>20</v>
      </c>
      <c r="B14" s="7">
        <v>0</v>
      </c>
      <c r="C14" s="7">
        <v>0</v>
      </c>
      <c r="D14" s="7">
        <v>0</v>
      </c>
      <c r="E14" s="7">
        <v>58</v>
      </c>
      <c r="F14" s="7">
        <v>0</v>
      </c>
      <c r="G14" s="7">
        <v>119</v>
      </c>
      <c r="H14" s="10" t="s">
        <v>42</v>
      </c>
      <c r="I14" s="8"/>
      <c r="J14" s="8"/>
      <c r="K14" s="8"/>
      <c r="L14" s="8"/>
      <c r="M14" s="8"/>
    </row>
    <row r="15" spans="1:13" x14ac:dyDescent="0.25">
      <c r="A15" s="5" t="s">
        <v>21</v>
      </c>
      <c r="B15" s="6">
        <f>SUM(B6:B14)</f>
        <v>4259.8999999999996</v>
      </c>
      <c r="C15" s="6">
        <f>SUM(C6:C14)</f>
        <v>2464.1</v>
      </c>
      <c r="D15" s="6">
        <f t="shared" ref="D15" si="3">C15/B15*100</f>
        <v>57.844080846968239</v>
      </c>
      <c r="E15" s="6">
        <f>SUM(E6:E14)</f>
        <v>2477.4</v>
      </c>
      <c r="F15" s="6">
        <f t="shared" si="1"/>
        <v>100.53975082180106</v>
      </c>
      <c r="G15" s="6">
        <f>SUM(G6:G14)</f>
        <v>2535.2000000000003</v>
      </c>
      <c r="H15" s="6">
        <f t="shared" si="2"/>
        <v>102.33309114394125</v>
      </c>
      <c r="I15" s="8"/>
      <c r="J15" s="8"/>
      <c r="K15" s="8"/>
      <c r="L15" s="8"/>
      <c r="M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</sheetData>
  <mergeCells count="6">
    <mergeCell ref="A1:H1"/>
    <mergeCell ref="B4:B5"/>
    <mergeCell ref="C4:D4"/>
    <mergeCell ref="E4:F4"/>
    <mergeCell ref="G4:H4"/>
    <mergeCell ref="A4:A5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расходы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2021-11-22T02:50:51Z</dcterms:modified>
</cp:coreProperties>
</file>